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1640"/>
  </bookViews>
  <sheets>
    <sheet name="Лист1" sheetId="1" r:id="rId1"/>
    <sheet name="Лист2" sheetId="2" r:id="rId2"/>
    <sheet name="Лист3" sheetId="3" r:id="rId3"/>
    <sheet name="Лист4" sheetId="4" r:id="rId4"/>
  </sheets>
  <calcPr calcId="145621"/>
</workbook>
</file>

<file path=xl/calcChain.xml><?xml version="1.0" encoding="utf-8"?>
<calcChain xmlns="http://schemas.openxmlformats.org/spreadsheetml/2006/main">
  <c r="C7" i="3" l="1"/>
  <c r="C11" i="3"/>
  <c r="C5" i="3"/>
  <c r="C2" i="3"/>
  <c r="C9" i="3"/>
  <c r="C3" i="3"/>
  <c r="C16" i="3"/>
  <c r="C6" i="3"/>
  <c r="C52" i="1" l="1"/>
  <c r="C11" i="1"/>
  <c r="C10" i="1"/>
  <c r="C47" i="1"/>
  <c r="C25" i="1"/>
  <c r="C33" i="1"/>
  <c r="C3" i="1"/>
  <c r="C63" i="1"/>
  <c r="C5" i="1"/>
  <c r="C2" i="1"/>
  <c r="C8" i="1"/>
  <c r="C7" i="1"/>
  <c r="C19" i="1"/>
  <c r="C18" i="1"/>
  <c r="C29" i="1"/>
  <c r="C20" i="1"/>
  <c r="C48" i="1"/>
  <c r="C6" i="1"/>
  <c r="C15" i="1"/>
  <c r="C37" i="1"/>
  <c r="C31" i="1"/>
  <c r="C59" i="1"/>
  <c r="C17" i="1"/>
  <c r="C44" i="1"/>
  <c r="C9" i="1"/>
  <c r="C36" i="1"/>
  <c r="C4" i="1"/>
</calcChain>
</file>

<file path=xl/sharedStrings.xml><?xml version="1.0" encoding="utf-8"?>
<sst xmlns="http://schemas.openxmlformats.org/spreadsheetml/2006/main" count="225" uniqueCount="124">
  <si>
    <t xml:space="preserve">Латыпова Карина </t>
  </si>
  <si>
    <t>5а</t>
  </si>
  <si>
    <t>Русаков Кирилл</t>
  </si>
  <si>
    <t>Черкасская Дарья</t>
  </si>
  <si>
    <t>Бизимов Юрий</t>
  </si>
  <si>
    <t>Годов Олег</t>
  </si>
  <si>
    <t>5б</t>
  </si>
  <si>
    <t>Григорьева Мария</t>
  </si>
  <si>
    <t>Захаров Федор</t>
  </si>
  <si>
    <t>Ковальский Антон</t>
  </si>
  <si>
    <t>Мазгалев Александр</t>
  </si>
  <si>
    <t>Металин Иван</t>
  </si>
  <si>
    <t>Новикова Тамара</t>
  </si>
  <si>
    <t>Ронжина Анастасия</t>
  </si>
  <si>
    <t xml:space="preserve">Филимонов Максим </t>
  </si>
  <si>
    <t>Хардин Максим</t>
  </si>
  <si>
    <t>Южакова Татьяна</t>
  </si>
  <si>
    <t>Мальцев Тимофей</t>
  </si>
  <si>
    <t>5в</t>
  </si>
  <si>
    <t>Маркелов Сергей</t>
  </si>
  <si>
    <t>Маркова Анна</t>
  </si>
  <si>
    <t>Поварницына Дарья</t>
  </si>
  <si>
    <t>Чупшева Вероника</t>
  </si>
  <si>
    <t>Бабушкина Юлия</t>
  </si>
  <si>
    <t>5г</t>
  </si>
  <si>
    <t>Вирачева Анна</t>
  </si>
  <si>
    <t>Дмитриев Егор</t>
  </si>
  <si>
    <t>Зайков Егор</t>
  </si>
  <si>
    <t>Кузнецов Никита</t>
  </si>
  <si>
    <t>Маренков Никита</t>
  </si>
  <si>
    <t>Поляков Даниил</t>
  </si>
  <si>
    <t xml:space="preserve">Пупина Катарина </t>
  </si>
  <si>
    <t>Родионова Марина</t>
  </si>
  <si>
    <t>Ромашова Ася</t>
  </si>
  <si>
    <t>Старикова Алиса</t>
  </si>
  <si>
    <t>Тихонова Мария</t>
  </si>
  <si>
    <t>Шерстобитова Анастасия</t>
  </si>
  <si>
    <t>Шкуро Лидия</t>
  </si>
  <si>
    <t>Тихонов Иван</t>
  </si>
  <si>
    <t>Шафеева Наталья</t>
  </si>
  <si>
    <t>6а</t>
  </si>
  <si>
    <t>Бамбуров Степан</t>
  </si>
  <si>
    <t>Крохичева Анастасия</t>
  </si>
  <si>
    <t>Липский Кирилл</t>
  </si>
  <si>
    <t>Ермакова Дарья</t>
  </si>
  <si>
    <t>6б</t>
  </si>
  <si>
    <t>6в</t>
  </si>
  <si>
    <t>Ахтиарова Дарья</t>
  </si>
  <si>
    <t>Илларионова Александра</t>
  </si>
  <si>
    <t>Костоусов Михаил</t>
  </si>
  <si>
    <t>Кузубова Дарья</t>
  </si>
  <si>
    <t>Менжунов Глеб</t>
  </si>
  <si>
    <t>Ветош Алена</t>
  </si>
  <si>
    <t>6г</t>
  </si>
  <si>
    <t>Доманова Наталья</t>
  </si>
  <si>
    <t>Кривых Арина</t>
  </si>
  <si>
    <t>Швецов Никита</t>
  </si>
  <si>
    <t>Шершевская Арина</t>
  </si>
  <si>
    <t>Белянко Игорь</t>
  </si>
  <si>
    <t>7а</t>
  </si>
  <si>
    <t>Грудзинская Евгения</t>
  </si>
  <si>
    <t>Килунов Андрей</t>
  </si>
  <si>
    <t>Кырченов Владислав</t>
  </si>
  <si>
    <t>Солодянкина Виктория</t>
  </si>
  <si>
    <t>Богданов Данил</t>
  </si>
  <si>
    <t>7б</t>
  </si>
  <si>
    <t>Бырдина Анастасия</t>
  </si>
  <si>
    <t>Каркавина Екатерина</t>
  </si>
  <si>
    <t>Кулешова Лада</t>
  </si>
  <si>
    <t>Македонская Анастасия</t>
  </si>
  <si>
    <t>Новиков Даниил</t>
  </si>
  <si>
    <t xml:space="preserve">Панфилова Дарья </t>
  </si>
  <si>
    <t>Пархоменко Яна</t>
  </si>
  <si>
    <t>Репина Екатерина</t>
  </si>
  <si>
    <t>Спешилов Павел</t>
  </si>
  <si>
    <t>Азимова Диана</t>
  </si>
  <si>
    <t>7в</t>
  </si>
  <si>
    <t>Ревенко Владислав</t>
  </si>
  <si>
    <t>Звягина Анастасия</t>
  </si>
  <si>
    <t>8а</t>
  </si>
  <si>
    <t>Черкасский Леонид</t>
  </si>
  <si>
    <t>Владыкин Алексей</t>
  </si>
  <si>
    <t>8б</t>
  </si>
  <si>
    <t>Воронова Полина</t>
  </si>
  <si>
    <t>Кондрашин Константин</t>
  </si>
  <si>
    <t>Кропачев Никита</t>
  </si>
  <si>
    <t>Голунова Анастасия</t>
  </si>
  <si>
    <t>8в</t>
  </si>
  <si>
    <t>Иконников Артем</t>
  </si>
  <si>
    <t>Носов Данила</t>
  </si>
  <si>
    <t>Раменский Степан</t>
  </si>
  <si>
    <t>Симисинов Антон</t>
  </si>
  <si>
    <t>Синицина Анастасия</t>
  </si>
  <si>
    <t>Яковлев Владислав</t>
  </si>
  <si>
    <t>5-8 классы</t>
  </si>
  <si>
    <t>9-11 классы</t>
  </si>
  <si>
    <t>Баландин Георгий</t>
  </si>
  <si>
    <t>9б</t>
  </si>
  <si>
    <t>Драчевский Георгий</t>
  </si>
  <si>
    <t>Карманов Сергей</t>
  </si>
  <si>
    <t>Паначева Ангелина</t>
  </si>
  <si>
    <t>Симаков Сергей</t>
  </si>
  <si>
    <t>Трясцин Игорь</t>
  </si>
  <si>
    <t>Хоменкова Яна</t>
  </si>
  <si>
    <t>Яманаева Римма</t>
  </si>
  <si>
    <t>Зенков Мирослав</t>
  </si>
  <si>
    <t>9в</t>
  </si>
  <si>
    <t>Лапин Дмитрий</t>
  </si>
  <si>
    <t>Ромашов Петр</t>
  </si>
  <si>
    <t>Бабошин Егор</t>
  </si>
  <si>
    <t>10а</t>
  </si>
  <si>
    <t>Капируллин Андрей</t>
  </si>
  <si>
    <t>Ямова Мария</t>
  </si>
  <si>
    <t>Вирачев Матвей</t>
  </si>
  <si>
    <t>10б</t>
  </si>
  <si>
    <t>Грегуль Анастасия</t>
  </si>
  <si>
    <t>Карманова Екатерина</t>
  </si>
  <si>
    <t>Подчиненова Екатерина</t>
  </si>
  <si>
    <t>Азимов Тимур</t>
  </si>
  <si>
    <t>11а</t>
  </si>
  <si>
    <t>Романова Ксения</t>
  </si>
  <si>
    <t>11б</t>
  </si>
  <si>
    <t>9-11 класы</t>
  </si>
  <si>
    <t>9а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</si>
</sst>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activeCell="A104" sqref="A104"/>
    </sheetView>
  </sheetViews>
  <sheetFormatPr defaultRowHeight="15" x14ac:dyDescent="0.25"/>
  <cols>
    <col min="1" max="1" width="25.140625" customWidth="1"/>
  </cols>
  <sheetData>
    <row r="1" spans="1:3" x14ac:dyDescent="0.25">
      <c r="A1" s="1" t="s">
        <v>94</v>
      </c>
      <c r="B1" s="1"/>
      <c r="C1" s="1"/>
    </row>
    <row r="2" spans="1:3" x14ac:dyDescent="0.25">
      <c r="A2" s="1" t="s">
        <v>55</v>
      </c>
      <c r="B2" s="1" t="s">
        <v>53</v>
      </c>
      <c r="C2" s="1">
        <f>39.65+41+27.4+56.7+62.5+63+50.8+64.4+67.1+68.7+54.25+59.45+62.8+63+69.15+80.75+62.05+78.5+37.8</f>
        <v>1109</v>
      </c>
    </row>
    <row r="3" spans="1:3" x14ac:dyDescent="0.25">
      <c r="A3" s="1" t="s">
        <v>67</v>
      </c>
      <c r="B3" s="1" t="s">
        <v>65</v>
      </c>
      <c r="C3" s="1">
        <f>19.35+22.2+44.5+51+48.25+48.1+32.05+49.3+9.35+4.35</f>
        <v>328.45000000000005</v>
      </c>
    </row>
    <row r="4" spans="1:3" x14ac:dyDescent="0.25">
      <c r="A4" s="1" t="s">
        <v>7</v>
      </c>
      <c r="B4" s="1" t="s">
        <v>6</v>
      </c>
      <c r="C4" s="1">
        <f>25.9+23.7+24.55+19.45+24.25+20.65+14.2+18.55+14.35+13.6+10.55+18.7+20.3+26.1+20.1</f>
        <v>294.95000000000005</v>
      </c>
    </row>
    <row r="5" spans="1:3" x14ac:dyDescent="0.25">
      <c r="A5" s="1" t="s">
        <v>57</v>
      </c>
      <c r="B5" s="1" t="s">
        <v>53</v>
      </c>
      <c r="C5" s="1">
        <f>18.6+20.75+16+14.28+14.65+10.6+17.8+15.85+18.8+16.67+10.65+20.45+19.96+32.85+12.15</f>
        <v>260.06</v>
      </c>
    </row>
    <row r="6" spans="1:3" x14ac:dyDescent="0.25">
      <c r="A6" s="1" t="s">
        <v>4</v>
      </c>
      <c r="B6" s="1" t="s">
        <v>24</v>
      </c>
      <c r="C6" s="1">
        <f>91+44.8+36.4+3+21.6+8.45+9.4+10.75</f>
        <v>225.4</v>
      </c>
    </row>
    <row r="7" spans="1:3" x14ac:dyDescent="0.25">
      <c r="A7" s="1" t="s">
        <v>52</v>
      </c>
      <c r="B7" s="1" t="s">
        <v>53</v>
      </c>
      <c r="C7" s="1">
        <f>37+14.9+18.65+28.85+36.1+52.4</f>
        <v>187.9</v>
      </c>
    </row>
    <row r="8" spans="1:3" x14ac:dyDescent="0.25">
      <c r="A8" s="1" t="s">
        <v>54</v>
      </c>
      <c r="B8" s="1" t="s">
        <v>53</v>
      </c>
      <c r="C8" s="1">
        <f>15.4+25.85+28.95+19.4+10.45+22.7+13.25+7.75+9.75+4</f>
        <v>157.5</v>
      </c>
    </row>
    <row r="9" spans="1:3" x14ac:dyDescent="0.25">
      <c r="A9" s="1" t="s">
        <v>12</v>
      </c>
      <c r="B9" s="1" t="s">
        <v>6</v>
      </c>
      <c r="C9" s="1">
        <f>24.1+8.05+5.65+21.55+57.6+10.3</f>
        <v>127.25000000000001</v>
      </c>
    </row>
    <row r="10" spans="1:3" x14ac:dyDescent="0.25">
      <c r="A10" s="1" t="s">
        <v>85</v>
      </c>
      <c r="B10" s="1" t="s">
        <v>82</v>
      </c>
      <c r="C10" s="1">
        <f>47.45+45.75</f>
        <v>93.2</v>
      </c>
    </row>
    <row r="11" spans="1:3" x14ac:dyDescent="0.25">
      <c r="A11" s="1" t="s">
        <v>90</v>
      </c>
      <c r="B11" s="1" t="s">
        <v>87</v>
      </c>
      <c r="C11" s="1">
        <f>48.35+12.5+13.25+17.1</f>
        <v>91.199999999999989</v>
      </c>
    </row>
    <row r="12" spans="1:3" x14ac:dyDescent="0.25">
      <c r="A12" s="1" t="s">
        <v>20</v>
      </c>
      <c r="B12" s="1" t="s">
        <v>18</v>
      </c>
      <c r="C12" s="1">
        <v>84</v>
      </c>
    </row>
    <row r="13" spans="1:3" x14ac:dyDescent="0.25">
      <c r="A13" s="1" t="s">
        <v>50</v>
      </c>
      <c r="B13" s="1" t="s">
        <v>46</v>
      </c>
      <c r="C13" s="1">
        <v>78.2</v>
      </c>
    </row>
    <row r="14" spans="1:3" x14ac:dyDescent="0.25">
      <c r="A14" s="1" t="s">
        <v>28</v>
      </c>
      <c r="B14" s="1" t="s">
        <v>24</v>
      </c>
      <c r="C14" s="1">
        <v>75</v>
      </c>
    </row>
    <row r="15" spans="1:3" x14ac:dyDescent="0.25">
      <c r="A15" s="1" t="s">
        <v>38</v>
      </c>
      <c r="B15" s="1" t="s">
        <v>24</v>
      </c>
      <c r="C15" s="1">
        <f>59.45+4.25</f>
        <v>63.7</v>
      </c>
    </row>
    <row r="16" spans="1:3" x14ac:dyDescent="0.25">
      <c r="A16" s="1" t="s">
        <v>14</v>
      </c>
      <c r="B16" s="1" t="s">
        <v>6</v>
      </c>
      <c r="C16" s="1">
        <v>54.5</v>
      </c>
    </row>
    <row r="17" spans="1:3" x14ac:dyDescent="0.25">
      <c r="A17" s="1" t="s">
        <v>21</v>
      </c>
      <c r="B17" s="1" t="s">
        <v>18</v>
      </c>
      <c r="C17" s="1">
        <f>37.5+4.2</f>
        <v>41.7</v>
      </c>
    </row>
    <row r="18" spans="1:3" x14ac:dyDescent="0.25">
      <c r="A18" s="1" t="s">
        <v>49</v>
      </c>
      <c r="B18" s="1" t="s">
        <v>46</v>
      </c>
      <c r="C18" s="1">
        <f>12+29.5</f>
        <v>41.5</v>
      </c>
    </row>
    <row r="19" spans="1:3" x14ac:dyDescent="0.25">
      <c r="A19" s="1" t="s">
        <v>51</v>
      </c>
      <c r="B19" s="1" t="s">
        <v>46</v>
      </c>
      <c r="C19" s="1">
        <f>31.05+7.7</f>
        <v>38.75</v>
      </c>
    </row>
    <row r="20" spans="1:3" x14ac:dyDescent="0.25">
      <c r="A20" s="1" t="s">
        <v>44</v>
      </c>
      <c r="B20" s="1" t="s">
        <v>45</v>
      </c>
      <c r="C20" s="1">
        <f>21.1+16.7</f>
        <v>37.799999999999997</v>
      </c>
    </row>
    <row r="21" spans="1:3" x14ac:dyDescent="0.25">
      <c r="A21" s="1" t="s">
        <v>89</v>
      </c>
      <c r="B21" s="1" t="s">
        <v>87</v>
      </c>
      <c r="C21" s="1">
        <v>36</v>
      </c>
    </row>
    <row r="22" spans="1:3" x14ac:dyDescent="0.25">
      <c r="A22" s="1" t="s">
        <v>3</v>
      </c>
      <c r="B22" s="1" t="s">
        <v>1</v>
      </c>
      <c r="C22" s="1">
        <v>35.799999999999997</v>
      </c>
    </row>
    <row r="23" spans="1:3" x14ac:dyDescent="0.25">
      <c r="A23" s="1" t="s">
        <v>80</v>
      </c>
      <c r="B23" s="1" t="s">
        <v>79</v>
      </c>
      <c r="C23" s="1">
        <v>35.799999999999997</v>
      </c>
    </row>
    <row r="24" spans="1:3" x14ac:dyDescent="0.25">
      <c r="A24" s="1" t="s">
        <v>0</v>
      </c>
      <c r="B24" s="1" t="s">
        <v>1</v>
      </c>
      <c r="C24" s="1">
        <v>29.95</v>
      </c>
    </row>
    <row r="25" spans="1:3" x14ac:dyDescent="0.25">
      <c r="A25" s="1" t="s">
        <v>72</v>
      </c>
      <c r="B25" s="1" t="s">
        <v>65</v>
      </c>
      <c r="C25" s="1">
        <f>12.2+14.2</f>
        <v>26.4</v>
      </c>
    </row>
    <row r="26" spans="1:3" x14ac:dyDescent="0.25">
      <c r="A26" s="1" t="s">
        <v>41</v>
      </c>
      <c r="B26" s="1" t="s">
        <v>40</v>
      </c>
      <c r="C26" s="1">
        <v>25.25</v>
      </c>
    </row>
    <row r="27" spans="1:3" x14ac:dyDescent="0.25">
      <c r="A27" s="1" t="s">
        <v>62</v>
      </c>
      <c r="B27" s="1" t="s">
        <v>59</v>
      </c>
      <c r="C27" s="1">
        <v>24.9</v>
      </c>
    </row>
    <row r="28" spans="1:3" x14ac:dyDescent="0.25">
      <c r="A28" s="1" t="s">
        <v>48</v>
      </c>
      <c r="B28" s="1" t="s">
        <v>46</v>
      </c>
      <c r="C28" s="1">
        <v>24.55</v>
      </c>
    </row>
    <row r="29" spans="1:3" x14ac:dyDescent="0.25">
      <c r="A29" s="1" t="s">
        <v>47</v>
      </c>
      <c r="B29" s="1" t="s">
        <v>46</v>
      </c>
      <c r="C29" s="1">
        <f>11+13</f>
        <v>24</v>
      </c>
    </row>
    <row r="30" spans="1:3" x14ac:dyDescent="0.25">
      <c r="A30" s="1" t="s">
        <v>2</v>
      </c>
      <c r="B30" s="1" t="s">
        <v>1</v>
      </c>
      <c r="C30" s="1">
        <v>23.7</v>
      </c>
    </row>
    <row r="31" spans="1:3" x14ac:dyDescent="0.25">
      <c r="A31" s="1" t="s">
        <v>32</v>
      </c>
      <c r="B31" s="1" t="s">
        <v>24</v>
      </c>
      <c r="C31" s="1">
        <f>14.5+9.2</f>
        <v>23.7</v>
      </c>
    </row>
    <row r="32" spans="1:3" x14ac:dyDescent="0.25">
      <c r="A32" s="1" t="s">
        <v>83</v>
      </c>
      <c r="B32" s="1" t="s">
        <v>82</v>
      </c>
      <c r="C32" s="1">
        <v>23.4</v>
      </c>
    </row>
    <row r="33" spans="1:3" x14ac:dyDescent="0.25">
      <c r="A33" s="1" t="s">
        <v>71</v>
      </c>
      <c r="B33" s="1" t="s">
        <v>65</v>
      </c>
      <c r="C33" s="1">
        <f>8.5+14.55</f>
        <v>23.05</v>
      </c>
    </row>
    <row r="34" spans="1:3" x14ac:dyDescent="0.25">
      <c r="A34" s="1" t="s">
        <v>31</v>
      </c>
      <c r="B34" s="1" t="s">
        <v>24</v>
      </c>
      <c r="C34" s="1">
        <v>22.8</v>
      </c>
    </row>
    <row r="35" spans="1:3" x14ac:dyDescent="0.25">
      <c r="A35" s="1" t="s">
        <v>78</v>
      </c>
      <c r="B35" s="1" t="s">
        <v>79</v>
      </c>
      <c r="C35" s="1">
        <v>22.55</v>
      </c>
    </row>
    <row r="36" spans="1:3" x14ac:dyDescent="0.25">
      <c r="A36" s="1" t="s">
        <v>11</v>
      </c>
      <c r="B36" s="1" t="s">
        <v>6</v>
      </c>
      <c r="C36" s="1">
        <f>13.75+8</f>
        <v>21.75</v>
      </c>
    </row>
    <row r="37" spans="1:3" x14ac:dyDescent="0.25">
      <c r="A37" s="1" t="s">
        <v>34</v>
      </c>
      <c r="B37" s="1" t="s">
        <v>24</v>
      </c>
      <c r="C37" s="1">
        <f>6.1+9.55+5.9</f>
        <v>21.55</v>
      </c>
    </row>
    <row r="38" spans="1:3" x14ac:dyDescent="0.25">
      <c r="A38" s="1" t="s">
        <v>42</v>
      </c>
      <c r="B38" s="1" t="s">
        <v>40</v>
      </c>
      <c r="C38" s="1">
        <v>21.5</v>
      </c>
    </row>
    <row r="39" spans="1:3" x14ac:dyDescent="0.25">
      <c r="A39" s="1" t="s">
        <v>88</v>
      </c>
      <c r="B39" s="1" t="s">
        <v>87</v>
      </c>
      <c r="C39" s="1">
        <v>21.4</v>
      </c>
    </row>
    <row r="40" spans="1:3" x14ac:dyDescent="0.25">
      <c r="A40" s="1" t="s">
        <v>27</v>
      </c>
      <c r="B40" s="1" t="s">
        <v>24</v>
      </c>
      <c r="C40" s="1">
        <v>20.9</v>
      </c>
    </row>
    <row r="41" spans="1:3" x14ac:dyDescent="0.25">
      <c r="A41" s="1" t="s">
        <v>56</v>
      </c>
      <c r="B41" s="1" t="s">
        <v>53</v>
      </c>
      <c r="C41" s="1">
        <v>20</v>
      </c>
    </row>
    <row r="42" spans="1:3" x14ac:dyDescent="0.25">
      <c r="A42" s="1" t="s">
        <v>91</v>
      </c>
      <c r="B42" s="1" t="s">
        <v>87</v>
      </c>
      <c r="C42" s="1">
        <v>19.600000000000001</v>
      </c>
    </row>
    <row r="43" spans="1:3" x14ac:dyDescent="0.25">
      <c r="A43" s="1" t="s">
        <v>75</v>
      </c>
      <c r="B43" s="1" t="s">
        <v>76</v>
      </c>
      <c r="C43" s="1">
        <v>18.600000000000001</v>
      </c>
    </row>
    <row r="44" spans="1:3" x14ac:dyDescent="0.25">
      <c r="A44" s="1" t="s">
        <v>17</v>
      </c>
      <c r="B44" s="1" t="s">
        <v>18</v>
      </c>
      <c r="C44" s="1">
        <f>6.4+6.4+4+1.75</f>
        <v>18.55</v>
      </c>
    </row>
    <row r="45" spans="1:3" x14ac:dyDescent="0.25">
      <c r="A45" s="1" t="s">
        <v>15</v>
      </c>
      <c r="B45" s="1" t="s">
        <v>6</v>
      </c>
      <c r="C45" s="1">
        <v>17.399999999999999</v>
      </c>
    </row>
    <row r="46" spans="1:3" x14ac:dyDescent="0.25">
      <c r="A46" s="1" t="s">
        <v>43</v>
      </c>
      <c r="B46" s="1" t="s">
        <v>40</v>
      </c>
      <c r="C46" s="1">
        <v>17.25</v>
      </c>
    </row>
    <row r="47" spans="1:3" x14ac:dyDescent="0.25">
      <c r="A47" s="1" t="s">
        <v>74</v>
      </c>
      <c r="B47" s="1" t="s">
        <v>65</v>
      </c>
      <c r="C47" s="1">
        <f>5.95+4.2+3.3</f>
        <v>13.45</v>
      </c>
    </row>
    <row r="48" spans="1:3" x14ac:dyDescent="0.25">
      <c r="A48" s="1" t="s">
        <v>39</v>
      </c>
      <c r="B48" s="1" t="s">
        <v>40</v>
      </c>
      <c r="C48" s="1">
        <f>3.5+8.85</f>
        <v>12.35</v>
      </c>
    </row>
    <row r="49" spans="1:3" x14ac:dyDescent="0.25">
      <c r="A49" s="1" t="s">
        <v>58</v>
      </c>
      <c r="B49" s="1" t="s">
        <v>59</v>
      </c>
      <c r="C49" s="1">
        <v>12.3</v>
      </c>
    </row>
    <row r="50" spans="1:3" x14ac:dyDescent="0.25">
      <c r="A50" s="1" t="s">
        <v>63</v>
      </c>
      <c r="B50" s="1" t="s">
        <v>59</v>
      </c>
      <c r="C50" s="1">
        <v>12.15</v>
      </c>
    </row>
    <row r="51" spans="1:3" x14ac:dyDescent="0.25">
      <c r="A51" s="1" t="s">
        <v>86</v>
      </c>
      <c r="B51" s="1" t="s">
        <v>87</v>
      </c>
      <c r="C51" s="1">
        <v>11.95</v>
      </c>
    </row>
    <row r="52" spans="1:3" x14ac:dyDescent="0.25">
      <c r="A52" s="1" t="s">
        <v>92</v>
      </c>
      <c r="B52" s="1" t="s">
        <v>87</v>
      </c>
      <c r="C52" s="1">
        <f>5.1+6.55</f>
        <v>11.649999999999999</v>
      </c>
    </row>
    <row r="53" spans="1:3" x14ac:dyDescent="0.25">
      <c r="A53" s="1" t="s">
        <v>60</v>
      </c>
      <c r="B53" s="1" t="s">
        <v>59</v>
      </c>
      <c r="C53" s="1">
        <v>11.6</v>
      </c>
    </row>
    <row r="54" spans="1:3" x14ac:dyDescent="0.25">
      <c r="A54" s="1" t="s">
        <v>70</v>
      </c>
      <c r="B54" s="1" t="s">
        <v>65</v>
      </c>
      <c r="C54" s="1">
        <v>11.5</v>
      </c>
    </row>
    <row r="55" spans="1:3" x14ac:dyDescent="0.25">
      <c r="A55" s="1" t="s">
        <v>69</v>
      </c>
      <c r="B55" s="1" t="s">
        <v>65</v>
      </c>
      <c r="C55" s="1">
        <v>11.4</v>
      </c>
    </row>
    <row r="56" spans="1:3" x14ac:dyDescent="0.25">
      <c r="A56" s="1" t="s">
        <v>13</v>
      </c>
      <c r="B56" s="1" t="s">
        <v>6</v>
      </c>
      <c r="C56" s="1">
        <v>11.15</v>
      </c>
    </row>
    <row r="57" spans="1:3" x14ac:dyDescent="0.25">
      <c r="A57" s="1" t="s">
        <v>93</v>
      </c>
      <c r="B57" s="1" t="s">
        <v>87</v>
      </c>
      <c r="C57" s="1">
        <v>10.95</v>
      </c>
    </row>
    <row r="58" spans="1:3" x14ac:dyDescent="0.25">
      <c r="A58" s="1" t="s">
        <v>29</v>
      </c>
      <c r="B58" s="1" t="s">
        <v>24</v>
      </c>
      <c r="C58" s="1">
        <v>9.9</v>
      </c>
    </row>
    <row r="59" spans="1:3" x14ac:dyDescent="0.25">
      <c r="A59" s="1" t="s">
        <v>26</v>
      </c>
      <c r="B59" s="1" t="s">
        <v>24</v>
      </c>
      <c r="C59" s="1">
        <f>4.5+4.5</f>
        <v>9</v>
      </c>
    </row>
    <row r="60" spans="1:3" x14ac:dyDescent="0.25">
      <c r="A60" s="1" t="s">
        <v>73</v>
      </c>
      <c r="B60" s="1" t="s">
        <v>65</v>
      </c>
      <c r="C60" s="1">
        <v>8.85</v>
      </c>
    </row>
    <row r="61" spans="1:3" x14ac:dyDescent="0.25">
      <c r="A61" s="1" t="s">
        <v>19</v>
      </c>
      <c r="B61" s="1" t="s">
        <v>18</v>
      </c>
      <c r="C61" s="1">
        <v>8.6</v>
      </c>
    </row>
    <row r="62" spans="1:3" x14ac:dyDescent="0.25">
      <c r="A62" s="1" t="s">
        <v>16</v>
      </c>
      <c r="B62" s="1" t="s">
        <v>6</v>
      </c>
      <c r="C62" s="1">
        <v>8.5500000000000007</v>
      </c>
    </row>
    <row r="63" spans="1:3" x14ac:dyDescent="0.25">
      <c r="A63" s="1" t="s">
        <v>64</v>
      </c>
      <c r="B63" s="1" t="s">
        <v>65</v>
      </c>
      <c r="C63" s="1">
        <f>4.55+4</f>
        <v>8.5500000000000007</v>
      </c>
    </row>
    <row r="64" spans="1:3" x14ac:dyDescent="0.25">
      <c r="A64" s="1" t="s">
        <v>8</v>
      </c>
      <c r="B64" s="1" t="s">
        <v>6</v>
      </c>
      <c r="C64" s="1">
        <v>8.3000000000000007</v>
      </c>
    </row>
    <row r="65" spans="1:3" x14ac:dyDescent="0.25">
      <c r="A65" s="1" t="s">
        <v>84</v>
      </c>
      <c r="B65" s="1" t="s">
        <v>82</v>
      </c>
      <c r="C65" s="1">
        <v>7.8</v>
      </c>
    </row>
    <row r="66" spans="1:3" x14ac:dyDescent="0.25">
      <c r="A66" s="1" t="s">
        <v>22</v>
      </c>
      <c r="B66" s="1" t="s">
        <v>18</v>
      </c>
      <c r="C66" s="1">
        <v>7.15</v>
      </c>
    </row>
    <row r="67" spans="1:3" x14ac:dyDescent="0.25">
      <c r="A67" s="1" t="s">
        <v>30</v>
      </c>
      <c r="B67" s="1" t="s">
        <v>24</v>
      </c>
      <c r="C67" s="1">
        <v>7.1</v>
      </c>
    </row>
    <row r="68" spans="1:3" x14ac:dyDescent="0.25">
      <c r="A68" s="1" t="s">
        <v>37</v>
      </c>
      <c r="B68" s="1" t="s">
        <v>24</v>
      </c>
      <c r="C68" s="1">
        <v>6.8</v>
      </c>
    </row>
    <row r="69" spans="1:3" x14ac:dyDescent="0.25">
      <c r="A69" s="1" t="s">
        <v>77</v>
      </c>
      <c r="B69" s="1" t="s">
        <v>76</v>
      </c>
      <c r="C69" s="1">
        <v>6.75</v>
      </c>
    </row>
    <row r="70" spans="1:3" x14ac:dyDescent="0.25">
      <c r="A70" s="1" t="s">
        <v>66</v>
      </c>
      <c r="B70" s="1" t="s">
        <v>65</v>
      </c>
      <c r="C70" s="1">
        <v>6.65</v>
      </c>
    </row>
    <row r="71" spans="1:3" x14ac:dyDescent="0.25">
      <c r="A71" s="1" t="s">
        <v>81</v>
      </c>
      <c r="B71" s="1" t="s">
        <v>82</v>
      </c>
      <c r="C71" s="1">
        <v>6.15</v>
      </c>
    </row>
    <row r="72" spans="1:3" x14ac:dyDescent="0.25">
      <c r="A72" s="1" t="s">
        <v>5</v>
      </c>
      <c r="B72" s="1" t="s">
        <v>6</v>
      </c>
      <c r="C72" s="1">
        <v>6</v>
      </c>
    </row>
    <row r="73" spans="1:3" x14ac:dyDescent="0.25">
      <c r="A73" s="1" t="s">
        <v>23</v>
      </c>
      <c r="B73" s="1" t="s">
        <v>24</v>
      </c>
      <c r="C73" s="1">
        <v>6</v>
      </c>
    </row>
    <row r="74" spans="1:3" x14ac:dyDescent="0.25">
      <c r="A74" s="1" t="s">
        <v>68</v>
      </c>
      <c r="B74" s="1" t="s">
        <v>65</v>
      </c>
      <c r="C74" s="1">
        <v>5.8</v>
      </c>
    </row>
    <row r="75" spans="1:3" x14ac:dyDescent="0.25">
      <c r="A75" s="1" t="s">
        <v>61</v>
      </c>
      <c r="B75" s="1" t="s">
        <v>59</v>
      </c>
      <c r="C75" s="1">
        <v>5.4</v>
      </c>
    </row>
    <row r="76" spans="1:3" x14ac:dyDescent="0.25">
      <c r="A76" s="1" t="s">
        <v>9</v>
      </c>
      <c r="B76" s="1" t="s">
        <v>6</v>
      </c>
      <c r="C76" s="1">
        <v>5</v>
      </c>
    </row>
    <row r="77" spans="1:3" x14ac:dyDescent="0.25">
      <c r="A77" s="1" t="s">
        <v>25</v>
      </c>
      <c r="B77" s="1" t="s">
        <v>24</v>
      </c>
      <c r="C77" s="1">
        <v>4.3499999999999996</v>
      </c>
    </row>
    <row r="78" spans="1:3" x14ac:dyDescent="0.25">
      <c r="A78" s="1" t="s">
        <v>35</v>
      </c>
      <c r="B78" s="1" t="s">
        <v>24</v>
      </c>
      <c r="C78" s="1">
        <v>3.2</v>
      </c>
    </row>
    <row r="79" spans="1:3" x14ac:dyDescent="0.25">
      <c r="A79" s="1" t="s">
        <v>10</v>
      </c>
      <c r="B79" s="1" t="s">
        <v>6</v>
      </c>
      <c r="C79" s="1">
        <v>2.95</v>
      </c>
    </row>
    <row r="80" spans="1:3" x14ac:dyDescent="0.25">
      <c r="A80" s="1" t="s">
        <v>36</v>
      </c>
      <c r="B80" s="1" t="s">
        <v>24</v>
      </c>
      <c r="C80" s="1">
        <v>2.8</v>
      </c>
    </row>
    <row r="81" spans="1:3" x14ac:dyDescent="0.25">
      <c r="A81" s="1" t="s">
        <v>33</v>
      </c>
      <c r="B81" s="1" t="s">
        <v>24</v>
      </c>
      <c r="C81" s="1">
        <v>2.7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C1" sqref="C1"/>
    </sheetView>
  </sheetViews>
  <sheetFormatPr defaultRowHeight="15" x14ac:dyDescent="0.25"/>
  <cols>
    <col min="1" max="1" width="10.140625" customWidth="1"/>
    <col min="2" max="2" width="9.140625" customWidth="1"/>
  </cols>
  <sheetData>
    <row r="1" spans="1:2" x14ac:dyDescent="0.25">
      <c r="A1" s="1" t="s">
        <v>94</v>
      </c>
      <c r="B1" s="1"/>
    </row>
    <row r="2" spans="1:2" x14ac:dyDescent="0.25">
      <c r="A2" s="1" t="s">
        <v>53</v>
      </c>
      <c r="B2" s="2">
        <v>1734.46</v>
      </c>
    </row>
    <row r="3" spans="1:2" x14ac:dyDescent="0.25">
      <c r="A3" s="1" t="s">
        <v>6</v>
      </c>
      <c r="B3" s="1">
        <v>557.79999999999995</v>
      </c>
    </row>
    <row r="4" spans="1:2" x14ac:dyDescent="0.25">
      <c r="A4" s="1" t="s">
        <v>24</v>
      </c>
      <c r="B4" s="1">
        <v>504.9</v>
      </c>
    </row>
    <row r="5" spans="1:2" x14ac:dyDescent="0.25">
      <c r="A5" s="1" t="s">
        <v>65</v>
      </c>
      <c r="B5" s="1">
        <v>444.1</v>
      </c>
    </row>
    <row r="6" spans="1:2" x14ac:dyDescent="0.25">
      <c r="A6" s="1" t="s">
        <v>46</v>
      </c>
      <c r="B6" s="1">
        <v>215.1</v>
      </c>
    </row>
    <row r="7" spans="1:2" x14ac:dyDescent="0.25">
      <c r="A7" s="1" t="s">
        <v>87</v>
      </c>
      <c r="B7" s="1">
        <v>202.75</v>
      </c>
    </row>
    <row r="8" spans="1:2" x14ac:dyDescent="0.25">
      <c r="A8" s="1" t="s">
        <v>18</v>
      </c>
      <c r="B8" s="1">
        <v>160</v>
      </c>
    </row>
    <row r="9" spans="1:2" x14ac:dyDescent="0.25">
      <c r="A9" s="1" t="s">
        <v>82</v>
      </c>
      <c r="B9" s="1">
        <v>145.15</v>
      </c>
    </row>
    <row r="10" spans="1:2" x14ac:dyDescent="0.25">
      <c r="A10" s="1" t="s">
        <v>1</v>
      </c>
      <c r="B10" s="1">
        <v>106.55</v>
      </c>
    </row>
    <row r="11" spans="1:2" x14ac:dyDescent="0.25">
      <c r="A11" s="1" t="s">
        <v>40</v>
      </c>
      <c r="B11" s="1">
        <v>76.349999999999994</v>
      </c>
    </row>
    <row r="12" spans="1:2" x14ac:dyDescent="0.25">
      <c r="A12" s="1" t="s">
        <v>59</v>
      </c>
      <c r="B12" s="1">
        <v>71.650000000000006</v>
      </c>
    </row>
    <row r="13" spans="1:2" x14ac:dyDescent="0.25">
      <c r="A13" s="1" t="s">
        <v>45</v>
      </c>
      <c r="B13" s="1">
        <v>58.8</v>
      </c>
    </row>
    <row r="14" spans="1:2" x14ac:dyDescent="0.25">
      <c r="A14" s="1" t="s">
        <v>79</v>
      </c>
      <c r="B14" s="1">
        <v>58.35</v>
      </c>
    </row>
    <row r="15" spans="1:2" x14ac:dyDescent="0.25">
      <c r="A15" s="1" t="s">
        <v>76</v>
      </c>
      <c r="B15" s="1">
        <v>37.700000000000003</v>
      </c>
    </row>
  </sheetData>
  <sortState ref="A1:B15">
    <sortCondition descending="1" ref="B1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D1" sqref="D1"/>
    </sheetView>
  </sheetViews>
  <sheetFormatPr defaultRowHeight="15" x14ac:dyDescent="0.25"/>
  <cols>
    <col min="1" max="1" width="23" customWidth="1"/>
  </cols>
  <sheetData>
    <row r="1" spans="1:3" x14ac:dyDescent="0.25">
      <c r="A1" s="1" t="s">
        <v>95</v>
      </c>
      <c r="B1" s="1"/>
      <c r="C1" s="1"/>
    </row>
    <row r="2" spans="1:3" x14ac:dyDescent="0.25">
      <c r="A2" s="1" t="s">
        <v>112</v>
      </c>
      <c r="B2" s="1" t="s">
        <v>110</v>
      </c>
      <c r="C2" s="1">
        <f>11.7+11.1+11+11+40</f>
        <v>84.8</v>
      </c>
    </row>
    <row r="3" spans="1:3" x14ac:dyDescent="0.25">
      <c r="A3" s="1" t="s">
        <v>109</v>
      </c>
      <c r="B3" s="1" t="s">
        <v>110</v>
      </c>
      <c r="C3" s="1">
        <f>10+40+14.1</f>
        <v>64.099999999999994</v>
      </c>
    </row>
    <row r="4" spans="1:3" x14ac:dyDescent="0.25">
      <c r="A4" s="1" t="s">
        <v>102</v>
      </c>
      <c r="B4" s="1" t="s">
        <v>97</v>
      </c>
      <c r="C4" s="1">
        <v>60.65</v>
      </c>
    </row>
    <row r="5" spans="1:3" x14ac:dyDescent="0.25">
      <c r="A5" s="1" t="s">
        <v>113</v>
      </c>
      <c r="B5" s="1" t="s">
        <v>114</v>
      </c>
      <c r="C5" s="1">
        <f>14.15+40</f>
        <v>54.15</v>
      </c>
    </row>
    <row r="6" spans="1:3" x14ac:dyDescent="0.25">
      <c r="A6" s="1" t="s">
        <v>103</v>
      </c>
      <c r="B6" s="1" t="s">
        <v>97</v>
      </c>
      <c r="C6" s="1">
        <f>46.2+4.4</f>
        <v>50.6</v>
      </c>
    </row>
    <row r="7" spans="1:3" x14ac:dyDescent="0.25">
      <c r="A7" s="1" t="s">
        <v>117</v>
      </c>
      <c r="B7" s="1" t="s">
        <v>114</v>
      </c>
      <c r="C7" s="1">
        <f>12.75+11.6+2.55+20</f>
        <v>46.900000000000006</v>
      </c>
    </row>
    <row r="8" spans="1:3" x14ac:dyDescent="0.25">
      <c r="A8" s="1" t="s">
        <v>116</v>
      </c>
      <c r="B8" s="1" t="s">
        <v>114</v>
      </c>
      <c r="C8" s="1">
        <v>44.5</v>
      </c>
    </row>
    <row r="9" spans="1:3" x14ac:dyDescent="0.25">
      <c r="A9" s="1" t="s">
        <v>111</v>
      </c>
      <c r="B9" s="1" t="s">
        <v>110</v>
      </c>
      <c r="C9" s="1">
        <f>4.3+40</f>
        <v>44.3</v>
      </c>
    </row>
    <row r="10" spans="1:3" x14ac:dyDescent="0.25">
      <c r="A10" s="1" t="s">
        <v>99</v>
      </c>
      <c r="B10" s="1" t="s">
        <v>97</v>
      </c>
      <c r="C10" s="1">
        <v>30</v>
      </c>
    </row>
    <row r="11" spans="1:3" x14ac:dyDescent="0.25">
      <c r="A11" s="1" t="s">
        <v>115</v>
      </c>
      <c r="B11" s="1" t="s">
        <v>114</v>
      </c>
      <c r="C11" s="1">
        <f>2.1+16.65+7</f>
        <v>25.75</v>
      </c>
    </row>
    <row r="12" spans="1:3" x14ac:dyDescent="0.25">
      <c r="A12" s="1" t="s">
        <v>120</v>
      </c>
      <c r="B12" s="1" t="s">
        <v>121</v>
      </c>
      <c r="C12" s="1">
        <v>11.25</v>
      </c>
    </row>
    <row r="13" spans="1:3" x14ac:dyDescent="0.25">
      <c r="A13" s="1" t="s">
        <v>118</v>
      </c>
      <c r="B13" s="1" t="s">
        <v>119</v>
      </c>
      <c r="C13" s="1">
        <v>8</v>
      </c>
    </row>
    <row r="14" spans="1:3" x14ac:dyDescent="0.25">
      <c r="A14" s="1" t="s">
        <v>104</v>
      </c>
      <c r="B14" s="1" t="s">
        <v>97</v>
      </c>
      <c r="C14" s="1">
        <v>7.15</v>
      </c>
    </row>
    <row r="15" spans="1:3" x14ac:dyDescent="0.25">
      <c r="A15" s="1" t="s">
        <v>96</v>
      </c>
      <c r="B15" s="1" t="s">
        <v>97</v>
      </c>
      <c r="C15" s="1">
        <v>6.85</v>
      </c>
    </row>
    <row r="16" spans="1:3" x14ac:dyDescent="0.25">
      <c r="A16" s="1" t="s">
        <v>108</v>
      </c>
      <c r="B16" s="1" t="s">
        <v>106</v>
      </c>
      <c r="C16" s="1">
        <f>2.6+3.7</f>
        <v>6.3000000000000007</v>
      </c>
    </row>
    <row r="17" spans="1:3" x14ac:dyDescent="0.25">
      <c r="A17" s="1" t="s">
        <v>107</v>
      </c>
      <c r="B17" s="1" t="s">
        <v>106</v>
      </c>
      <c r="C17" s="1">
        <v>5</v>
      </c>
    </row>
    <row r="18" spans="1:3" x14ac:dyDescent="0.25">
      <c r="A18" s="1" t="s">
        <v>101</v>
      </c>
      <c r="B18" s="1" t="s">
        <v>97</v>
      </c>
      <c r="C18" s="1">
        <v>4.95</v>
      </c>
    </row>
    <row r="19" spans="1:3" x14ac:dyDescent="0.25">
      <c r="A19" s="1" t="s">
        <v>98</v>
      </c>
      <c r="B19" s="1" t="s">
        <v>97</v>
      </c>
      <c r="C19" s="1">
        <v>4</v>
      </c>
    </row>
    <row r="20" spans="1:3" x14ac:dyDescent="0.25">
      <c r="A20" s="1" t="s">
        <v>105</v>
      </c>
      <c r="B20" s="1" t="s">
        <v>106</v>
      </c>
      <c r="C20" s="1">
        <v>3.7</v>
      </c>
    </row>
    <row r="21" spans="1:3" x14ac:dyDescent="0.25">
      <c r="A21" s="1" t="s">
        <v>100</v>
      </c>
      <c r="B21" s="1" t="s">
        <v>97</v>
      </c>
      <c r="C21" s="1">
        <v>3</v>
      </c>
    </row>
  </sheetData>
  <sortState ref="A2:C21">
    <sortCondition descending="1" ref="C2:C2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C1" sqref="C1"/>
    </sheetView>
  </sheetViews>
  <sheetFormatPr defaultRowHeight="15" x14ac:dyDescent="0.25"/>
  <cols>
    <col min="1" max="1" width="11.140625" customWidth="1"/>
  </cols>
  <sheetData>
    <row r="1" spans="1:2" x14ac:dyDescent="0.25">
      <c r="A1" s="1" t="s">
        <v>122</v>
      </c>
      <c r="B1" s="1"/>
    </row>
    <row r="2" spans="1:2" x14ac:dyDescent="0.25">
      <c r="A2" s="1" t="s">
        <v>97</v>
      </c>
      <c r="B2" s="1">
        <v>197.2</v>
      </c>
    </row>
    <row r="3" spans="1:2" x14ac:dyDescent="0.25">
      <c r="A3" s="1" t="s">
        <v>110</v>
      </c>
      <c r="B3" s="1">
        <v>193.2</v>
      </c>
    </row>
    <row r="4" spans="1:2" x14ac:dyDescent="0.25">
      <c r="A4" s="1" t="s">
        <v>114</v>
      </c>
      <c r="B4" s="1">
        <v>189.1</v>
      </c>
    </row>
    <row r="5" spans="1:2" x14ac:dyDescent="0.25">
      <c r="A5" s="1" t="s">
        <v>106</v>
      </c>
      <c r="B5" s="1">
        <v>15</v>
      </c>
    </row>
    <row r="6" spans="1:2" x14ac:dyDescent="0.25">
      <c r="A6" s="1" t="s">
        <v>119</v>
      </c>
      <c r="B6" s="1">
        <v>12</v>
      </c>
    </row>
    <row r="7" spans="1:2" x14ac:dyDescent="0.25">
      <c r="A7" s="1" t="s">
        <v>121</v>
      </c>
      <c r="B7" s="1">
        <v>11.25</v>
      </c>
    </row>
    <row r="8" spans="1:2" x14ac:dyDescent="0.25">
      <c r="A8" s="1" t="s">
        <v>123</v>
      </c>
      <c r="B8" s="1">
        <v>0</v>
      </c>
    </row>
  </sheetData>
  <sortState ref="A2:B8">
    <sortCondition descending="1" ref="B2:B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Sergei</dc:creator>
  <cp:lastModifiedBy>XP GAME 2009</cp:lastModifiedBy>
  <dcterms:created xsi:type="dcterms:W3CDTF">2016-04-25T16:15:19Z</dcterms:created>
  <dcterms:modified xsi:type="dcterms:W3CDTF">2016-05-02T10:23:47Z</dcterms:modified>
</cp:coreProperties>
</file>